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nijela\Desktop\fin. plan državni proračun\"/>
    </mc:Choice>
  </mc:AlternateContent>
  <xr:revisionPtr revIDLastSave="0" documentId="13_ncr:1_{F1AB4D97-0AF7-4794-88BA-A57C5F799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ŽETAK" sheetId="1" r:id="rId1"/>
    <sheet name=" Račun prihoda i rashoda" sheetId="3" r:id="rId2"/>
    <sheet name="POSEBNI DIO" sheetId="7" r:id="rId3"/>
    <sheet name="List2" sheetId="2" r:id="rId4"/>
  </sheets>
  <definedNames>
    <definedName name="_xlnm.Print_Area" localSheetId="0">SAŽETAK!$A$1:$I$26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G25" i="1"/>
  <c r="I25" i="1"/>
  <c r="I9" i="1"/>
  <c r="I11" i="1" s="1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33" i="3"/>
  <c r="H30" i="3"/>
  <c r="H26" i="3"/>
  <c r="H23" i="3"/>
  <c r="H22" i="3"/>
  <c r="H20" i="3"/>
  <c r="H19" i="3"/>
  <c r="I13" i="1"/>
  <c r="I12" i="1"/>
  <c r="H25" i="3" l="1"/>
  <c r="H29" i="3"/>
  <c r="H32" i="3"/>
  <c r="F25" i="1"/>
  <c r="F14" i="1"/>
  <c r="F11" i="1"/>
  <c r="I14" i="1" l="1"/>
  <c r="I15" i="1" s="1"/>
  <c r="H28" i="3"/>
  <c r="F15" i="1"/>
  <c r="F26" i="1" s="1"/>
  <c r="I26" i="1" s="1"/>
  <c r="E18" i="3" l="1"/>
  <c r="H18" i="3" s="1"/>
</calcChain>
</file>

<file path=xl/sharedStrings.xml><?xml version="1.0" encoding="utf-8"?>
<sst xmlns="http://schemas.openxmlformats.org/spreadsheetml/2006/main" count="96" uniqueCount="60">
  <si>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</si>
  <si>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</si>
  <si>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</si>
  <si>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</si>
  <si>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</si>
  <si>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</si>
  <si>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</si>
  <si>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</si>
  <si>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</si>
  <si>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</si>
  <si>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</si>
  <si>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</si>
  <si>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</si>
  <si>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</si>
  <si>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</si>
  <si>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</si>
  <si>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</si>
  <si>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</si>
  <si>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</si>
  <si>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</si>
  <si>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</si>
  <si>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</si>
  <si>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II. POSEBNI DIO</t>
  </si>
  <si>
    <t>I. OPĆI DIO</t>
  </si>
  <si>
    <t>Šifra</t>
  </si>
  <si>
    <t xml:space="preserve">Naziv </t>
  </si>
  <si>
    <t>Materijalni rashodi</t>
  </si>
  <si>
    <t>A) SAŽETAK RAČUNA PRIHODA I RASHODA</t>
  </si>
  <si>
    <t>B) SAŽETAK RAČUNA FINANCIRANJA</t>
  </si>
  <si>
    <t>Ostali prihodi za posebne namjene</t>
  </si>
  <si>
    <t>PRIJENOS SREDSTAVA IZ PRETHODNE GODINE</t>
  </si>
  <si>
    <t>PRIJENOS SREDSTAVA U SLJEDEĆU GODINU</t>
  </si>
  <si>
    <t>A1. PRIHODI POSLOVANJA I PRIHODI OD PRODAJE NEFINANCIJSKE IMOVINE</t>
  </si>
  <si>
    <t>A. 2. RASHODI POSLOVANJA I RASHODI ZA NABAVU NEFINANCIJSKE IMOVINE</t>
  </si>
  <si>
    <t>Financijski rashodi</t>
  </si>
  <si>
    <t>Rashodi za nabavu proizvedene dugotrajne imovine</t>
  </si>
  <si>
    <t>Ministarstvo rada,mirovinskog sustava, obitelji i socijalne politike</t>
  </si>
  <si>
    <t>Centri za profesionalnu rehabilitaciju</t>
  </si>
  <si>
    <t>Aktivna politika tržišta rada</t>
  </si>
  <si>
    <t>Administracija i upravljanje</t>
  </si>
  <si>
    <t>Rashodi za nefinancijske imovine</t>
  </si>
  <si>
    <t>Invaliditet</t>
  </si>
  <si>
    <t>EUR</t>
  </si>
  <si>
    <t>Izvorni plan</t>
  </si>
  <si>
    <t>Smanjenje</t>
  </si>
  <si>
    <t>Povećanje</t>
  </si>
  <si>
    <t>Centar za profesionalnu rehabilitaciju Rijeka</t>
  </si>
  <si>
    <t>A924001</t>
  </si>
  <si>
    <t>Funkcija 1012</t>
  </si>
  <si>
    <t>Izvor financiranja 43</t>
  </si>
  <si>
    <t>Razred 3</t>
  </si>
  <si>
    <t>Razred 4</t>
  </si>
  <si>
    <t>Prihodi od upravnih i administrativnih pristojbi, pristojbi po posebnim propisima i naknada</t>
  </si>
  <si>
    <t>UKUPNO PRIHODI</t>
  </si>
  <si>
    <t>UKUPNO RASHODI</t>
  </si>
  <si>
    <t>Novi plan (I.Izmjene i dopune Financijskog plana za 2026.)</t>
  </si>
  <si>
    <t>Izvorni plan za 2026.</t>
  </si>
  <si>
    <t>Tekući plan za 2026.</t>
  </si>
  <si>
    <t xml:space="preserve"> Novi plan (I. Izmjene i dopune Financijskog plana za 2026.)</t>
  </si>
  <si>
    <t xml:space="preserve">                           PRVE IZMJENE FINANCIJSKOG PLANA CENTRA ZA PROFESIONALNU 
                          REHABILITACIJU RIJEKA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</si>
</sst>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0" fontId="9" fillId="2" borderId="3" xfId="0" quotePrefix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5" xfId="0" quotePrefix="1" applyFont="1" applyBorder="1" applyAlignment="1">
      <alignment horizontal="left" wrapText="1"/>
    </xf>
    <xf numFmtId="0" fontId="6" fillId="0" borderId="16" xfId="0" quotePrefix="1" applyFont="1" applyBorder="1" applyAlignment="1">
      <alignment horizontal="left" wrapText="1"/>
    </xf>
    <xf numFmtId="0" fontId="6" fillId="0" borderId="16" xfId="0" quotePrefix="1" applyFont="1" applyBorder="1" applyAlignment="1">
      <alignment horizontal="center" wrapText="1"/>
    </xf>
    <xf numFmtId="0" fontId="6" fillId="0" borderId="16" xfId="0" quotePrefix="1" applyFont="1" applyBorder="1" applyAlignment="1">
      <alignment horizontal="left"/>
    </xf>
    <xf numFmtId="0" fontId="6" fillId="0" borderId="6" xfId="0" quotePrefix="1" applyFont="1" applyBorder="1" applyAlignment="1">
      <alignment horizontal="left" wrapText="1"/>
    </xf>
    <xf numFmtId="0" fontId="6" fillId="2" borderId="17" xfId="0" applyFont="1" applyFill="1" applyBorder="1" applyAlignment="1">
      <alignment horizontal="center" vertical="center" wrapText="1"/>
    </xf>
    <xf numFmtId="0" fontId="0" fillId="0" borderId="3" xfId="0" applyBorder="1"/>
    <xf numFmtId="0" fontId="1" fillId="0" borderId="11" xfId="0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3" fontId="3" fillId="2" borderId="21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4" fontId="6" fillId="0" borderId="13" xfId="0" applyNumberFormat="1" applyFont="1" applyBorder="1" applyAlignment="1">
      <alignment horizontal="right"/>
    </xf>
    <xf numFmtId="4" fontId="6" fillId="0" borderId="20" xfId="0" applyNumberFormat="1" applyFont="1" applyBorder="1" applyAlignment="1">
      <alignment horizontal="right"/>
    </xf>
    <xf numFmtId="4" fontId="6" fillId="0" borderId="6" xfId="0" applyNumberFormat="1" applyFont="1" applyBorder="1" applyAlignment="1">
      <alignment horizontal="right"/>
    </xf>
    <xf numFmtId="4" fontId="9" fillId="3" borderId="2" xfId="0" applyNumberFormat="1" applyFont="1" applyFill="1" applyBorder="1" applyAlignment="1">
      <alignment vertical="center"/>
    </xf>
    <xf numFmtId="4" fontId="6" fillId="3" borderId="13" xfId="0" applyNumberFormat="1" applyFont="1" applyFill="1" applyBorder="1" applyAlignment="1">
      <alignment horizontal="right"/>
    </xf>
    <xf numFmtId="4" fontId="6" fillId="3" borderId="6" xfId="0" applyNumberFormat="1" applyFont="1" applyFill="1" applyBorder="1" applyAlignment="1">
      <alignment horizontal="right"/>
    </xf>
    <xf numFmtId="4" fontId="11" fillId="3" borderId="6" xfId="0" applyNumberFormat="1" applyFont="1" applyFill="1" applyBorder="1" applyAlignment="1">
      <alignment horizontal="left" vertical="center"/>
    </xf>
    <xf numFmtId="4" fontId="6" fillId="3" borderId="14" xfId="0" applyNumberFormat="1" applyFont="1" applyFill="1" applyBorder="1" applyAlignment="1">
      <alignment horizontal="right"/>
    </xf>
    <xf numFmtId="4" fontId="6" fillId="3" borderId="7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/>
    <xf numFmtId="4" fontId="17" fillId="0" borderId="0" xfId="0" applyNumberFormat="1" applyFont="1"/>
    <xf numFmtId="4" fontId="6" fillId="0" borderId="15" xfId="0" quotePrefix="1" applyNumberFormat="1" applyFont="1" applyBorder="1" applyAlignment="1">
      <alignment horizontal="left" wrapText="1"/>
    </xf>
    <xf numFmtId="4" fontId="6" fillId="0" borderId="16" xfId="0" quotePrefix="1" applyNumberFormat="1" applyFont="1" applyBorder="1" applyAlignment="1">
      <alignment horizontal="left" wrapText="1"/>
    </xf>
    <xf numFmtId="4" fontId="6" fillId="0" borderId="16" xfId="0" quotePrefix="1" applyNumberFormat="1" applyFont="1" applyBorder="1" applyAlignment="1">
      <alignment horizontal="center" wrapText="1"/>
    </xf>
    <xf numFmtId="4" fontId="6" fillId="0" borderId="16" xfId="0" quotePrefix="1" applyNumberFormat="1" applyFont="1" applyBorder="1" applyAlignment="1">
      <alignment horizontal="left"/>
    </xf>
    <xf numFmtId="4" fontId="6" fillId="2" borderId="11" xfId="0" applyNumberFormat="1" applyFont="1" applyFill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4" fontId="18" fillId="0" borderId="11" xfId="0" applyNumberFormat="1" applyFont="1" applyBorder="1" applyAlignment="1">
      <alignment horizont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4" fontId="6" fillId="2" borderId="17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/>
    </xf>
    <xf numFmtId="4" fontId="6" fillId="2" borderId="6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right"/>
    </xf>
    <xf numFmtId="4" fontId="11" fillId="2" borderId="3" xfId="0" applyNumberFormat="1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right"/>
    </xf>
    <xf numFmtId="4" fontId="9" fillId="2" borderId="3" xfId="0" quotePrefix="1" applyNumberFormat="1" applyFont="1" applyFill="1" applyBorder="1" applyAlignment="1">
      <alignment horizontal="left" vertical="center"/>
    </xf>
    <xf numFmtId="4" fontId="10" fillId="2" borderId="3" xfId="0" quotePrefix="1" applyNumberFormat="1" applyFont="1" applyFill="1" applyBorder="1" applyAlignment="1">
      <alignment horizontal="left" vertical="center"/>
    </xf>
    <xf numFmtId="4" fontId="10" fillId="2" borderId="3" xfId="0" quotePrefix="1" applyNumberFormat="1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vertical="center" wrapText="1"/>
    </xf>
    <xf numFmtId="4" fontId="6" fillId="4" borderId="3" xfId="0" applyNumberFormat="1" applyFont="1" applyFill="1" applyBorder="1" applyAlignment="1">
      <alignment horizontal="center" vertical="center" wrapText="1"/>
    </xf>
    <xf numFmtId="4" fontId="6" fillId="4" borderId="4" xfId="0" applyNumberFormat="1" applyFont="1" applyFill="1" applyBorder="1" applyAlignment="1">
      <alignment horizontal="center" vertical="center" wrapText="1"/>
    </xf>
    <xf numFmtId="4" fontId="11" fillId="2" borderId="3" xfId="0" applyNumberFormat="1" applyFont="1" applyFill="1" applyBorder="1" applyAlignment="1">
      <alignment vertical="center" wrapText="1"/>
    </xf>
    <xf numFmtId="4" fontId="9" fillId="2" borderId="3" xfId="0" applyNumberFormat="1" applyFont="1" applyFill="1" applyBorder="1" applyAlignment="1">
      <alignment vertical="center" wrapText="1"/>
    </xf>
    <xf numFmtId="4" fontId="3" fillId="2" borderId="3" xfId="0" applyNumberFormat="1" applyFont="1" applyFill="1" applyBorder="1" applyAlignment="1">
      <alignment horizontal="right" wrapText="1"/>
    </xf>
    <xf numFmtId="4" fontId="9" fillId="2" borderId="3" xfId="0" quotePrefix="1" applyNumberFormat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4" fontId="6" fillId="2" borderId="4" xfId="0" applyNumberFormat="1" applyFont="1" applyFill="1" applyBorder="1" applyAlignment="1">
      <alignment horizontal="right" vertical="center" wrapText="1"/>
    </xf>
    <xf numFmtId="4" fontId="6" fillId="4" borderId="18" xfId="0" applyNumberFormat="1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4" fontId="1" fillId="4" borderId="11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right" vertical="center" wrapText="1"/>
    </xf>
    <xf numFmtId="4" fontId="6" fillId="2" borderId="5" xfId="0" applyNumberFormat="1" applyFont="1" applyFill="1" applyBorder="1" applyAlignment="1">
      <alignment horizontal="right" vertical="center" wrapText="1"/>
    </xf>
    <xf numFmtId="0" fontId="0" fillId="0" borderId="19" xfId="0" applyBorder="1"/>
    <xf numFmtId="4" fontId="6" fillId="3" borderId="19" xfId="0" applyNumberFormat="1" applyFont="1" applyFill="1" applyBorder="1" applyAlignment="1">
      <alignment horizontal="right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4" fontId="6" fillId="0" borderId="6" xfId="0" quotePrefix="1" applyNumberFormat="1" applyFont="1" applyBorder="1" applyAlignment="1">
      <alignment horizontal="left" wrapText="1"/>
    </xf>
    <xf numFmtId="4" fontId="6" fillId="0" borderId="2" xfId="0" quotePrefix="1" applyNumberFormat="1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4" fontId="5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wrapText="1"/>
    </xf>
    <xf numFmtId="4" fontId="11" fillId="0" borderId="6" xfId="0" quotePrefix="1" applyNumberFormat="1" applyFont="1" applyBorder="1" applyAlignment="1">
      <alignment horizontal="left" vertical="center"/>
    </xf>
    <xf numFmtId="4" fontId="9" fillId="0" borderId="2" xfId="0" applyNumberFormat="1" applyFont="1" applyBorder="1" applyAlignment="1">
      <alignment vertical="center"/>
    </xf>
    <xf numFmtId="4" fontId="11" fillId="3" borderId="7" xfId="0" quotePrefix="1" applyNumberFormat="1" applyFont="1" applyFill="1" applyBorder="1" applyAlignment="1">
      <alignment horizontal="left" vertical="center" wrapText="1"/>
    </xf>
    <xf numFmtId="4" fontId="9" fillId="3" borderId="9" xfId="0" applyNumberFormat="1" applyFont="1" applyFill="1" applyBorder="1" applyAlignment="1">
      <alignment vertical="center" wrapText="1"/>
    </xf>
    <xf numFmtId="4" fontId="11" fillId="0" borderId="6" xfId="0" quotePrefix="1" applyNumberFormat="1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vertical="center" wrapText="1"/>
    </xf>
    <xf numFmtId="4" fontId="11" fillId="0" borderId="6" xfId="0" applyNumberFormat="1" applyFont="1" applyBorder="1" applyAlignment="1">
      <alignment horizontal="left" vertical="center" wrapText="1"/>
    </xf>
    <xf numFmtId="4" fontId="11" fillId="0" borderId="2" xfId="0" applyNumberFormat="1" applyFont="1" applyBorder="1" applyAlignment="1">
      <alignment horizontal="left" vertical="center" wrapText="1"/>
    </xf>
    <xf numFmtId="4" fontId="11" fillId="3" borderId="6" xfId="0" quotePrefix="1" applyNumberFormat="1" applyFont="1" applyFill="1" applyBorder="1" applyAlignment="1">
      <alignment horizontal="left" vertical="center" wrapText="1"/>
    </xf>
    <xf numFmtId="4" fontId="9" fillId="3" borderId="2" xfId="0" applyNumberFormat="1" applyFont="1" applyFill="1" applyBorder="1" applyAlignment="1">
      <alignment vertical="center" wrapText="1"/>
    </xf>
    <xf numFmtId="4" fontId="6" fillId="0" borderId="6" xfId="0" quotePrefix="1" applyNumberFormat="1" applyFont="1" applyBorder="1" applyAlignment="1">
      <alignment horizontal="center" wrapText="1"/>
    </xf>
    <xf numFmtId="4" fontId="6" fillId="0" borderId="2" xfId="0" quotePrefix="1" applyNumberFormat="1" applyFont="1" applyBorder="1" applyAlignment="1">
      <alignment horizontal="center" wrapText="1"/>
    </xf>
    <xf numFmtId="4" fontId="11" fillId="0" borderId="7" xfId="0" quotePrefix="1" applyNumberFormat="1" applyFont="1" applyBorder="1" applyAlignment="1">
      <alignment horizontal="left" vertical="center" wrapText="1"/>
    </xf>
    <xf numFmtId="4" fontId="9" fillId="0" borderId="9" xfId="0" applyNumberFormat="1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4" fontId="11" fillId="3" borderId="6" xfId="0" applyNumberFormat="1" applyFont="1" applyFill="1" applyBorder="1" applyAlignment="1">
      <alignment horizontal="left" vertical="center" wrapText="1"/>
    </xf>
    <xf numFmtId="4" fontId="9" fillId="3" borderId="2" xfId="0" applyNumberFormat="1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left" vertical="center" wrapText="1" indent="3"/>
    </xf>
    <xf numFmtId="0" fontId="6" fillId="0" borderId="2" xfId="0" applyFont="1" applyBorder="1" applyAlignment="1">
      <alignment horizontal="left" vertical="center" wrapText="1" indent="3"/>
    </xf>
    <xf numFmtId="0" fontId="6" fillId="0" borderId="4" xfId="0" applyFont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left" vertical="center" wrapText="1" indent="7"/>
    </xf>
    <xf numFmtId="0" fontId="3" fillId="2" borderId="2" xfId="0" applyFont="1" applyFill="1" applyBorder="1" applyAlignment="1">
      <alignment horizontal="left" vertical="center" wrapText="1" indent="7"/>
    </xf>
    <xf numFmtId="0" fontId="3" fillId="2" borderId="4" xfId="0" applyFont="1" applyFill="1" applyBorder="1" applyAlignment="1">
      <alignment horizontal="left" vertical="center" wrapText="1" indent="7"/>
    </xf>
    <xf numFmtId="0" fontId="6" fillId="0" borderId="1" xfId="0" applyFont="1" applyBorder="1" applyAlignment="1">
      <alignment horizontal="left" vertical="center" wrapText="1" indent="4"/>
    </xf>
    <xf numFmtId="0" fontId="6" fillId="0" borderId="2" xfId="0" applyFont="1" applyBorder="1" applyAlignment="1">
      <alignment horizontal="left" vertical="center" wrapText="1" indent="4"/>
    </xf>
    <xf numFmtId="0" fontId="6" fillId="0" borderId="4" xfId="0" applyFont="1" applyBorder="1" applyAlignment="1">
      <alignment horizontal="left" vertical="center" wrapText="1" indent="4"/>
    </xf>
    <xf numFmtId="0" fontId="3" fillId="0" borderId="1" xfId="0" applyFont="1" applyBorder="1" applyAlignment="1">
      <alignment horizontal="left" vertical="center" wrapText="1" indent="5"/>
    </xf>
    <xf numFmtId="0" fontId="3" fillId="0" borderId="2" xfId="0" applyFont="1" applyBorder="1" applyAlignment="1">
      <alignment horizontal="left" vertical="center" wrapText="1" indent="5"/>
    </xf>
    <xf numFmtId="0" fontId="3" fillId="0" borderId="4" xfId="0" applyFont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6"/>
    </xf>
    <xf numFmtId="0" fontId="3" fillId="2" borderId="2" xfId="0" applyFont="1" applyFill="1" applyBorder="1" applyAlignment="1">
      <alignment horizontal="left" vertical="center" wrapText="1" indent="6"/>
    </xf>
    <xf numFmtId="0" fontId="3" fillId="2" borderId="4" xfId="0" applyFont="1" applyFill="1" applyBorder="1" applyAlignment="1">
      <alignment horizontal="left" vertical="center" wrapText="1" indent="6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164" fontId="6" fillId="2" borderId="2" xfId="0" applyNumberFormat="1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left" vertical="center" wrapText="1" indent="1"/>
    </xf>
    <xf numFmtId="165" fontId="6" fillId="0" borderId="2" xfId="0" applyNumberFormat="1" applyFont="1" applyBorder="1" applyAlignment="1">
      <alignment horizontal="left" vertical="center" wrapText="1" indent="1"/>
    </xf>
    <xf numFmtId="165" fontId="6" fillId="0" borderId="4" xfId="0" applyNumberFormat="1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2"/>
    </xf>
    <xf numFmtId="0" fontId="6" fillId="0" borderId="2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zoomScaleNormal="100" workbookViewId="0">
      <selection sqref="A1:H1"/>
    </sheetView>
  </sheetViews>
  <sheetFormatPr defaultRowHeight="15" x14ac:dyDescent="0.25"/>
  <cols>
    <col min="5" max="5" width="16.42578125" customWidth="1"/>
    <col min="6" max="6" width="19.85546875" customWidth="1"/>
    <col min="7" max="7" width="18.42578125" customWidth="1"/>
    <col min="8" max="8" width="19.85546875" customWidth="1"/>
    <col min="9" max="9" width="21.140625" customWidth="1"/>
  </cols>
  <sheetData>
    <row r="1" spans="1:13" ht="42" customHeight="1" x14ac:dyDescent="0.25">
      <c r="A1" s="105" t="s">
        <v>59</v>
      </c>
      <c r="B1" s="105"/>
      <c r="C1" s="105"/>
      <c r="D1" s="105"/>
      <c r="E1" s="105"/>
      <c r="F1" s="105"/>
      <c r="G1" s="105"/>
      <c r="H1" s="105"/>
    </row>
    <row r="2" spans="1:13" ht="18" customHeight="1" x14ac:dyDescent="0.25">
      <c r="A2" s="3"/>
      <c r="B2" s="3"/>
      <c r="C2" s="3"/>
      <c r="D2" s="3"/>
      <c r="E2" s="3"/>
      <c r="F2" s="3"/>
      <c r="G2" s="3"/>
      <c r="H2" s="3"/>
    </row>
    <row r="3" spans="1:13" ht="15.75" x14ac:dyDescent="0.25">
      <c r="A3" s="105" t="s">
        <v>23</v>
      </c>
      <c r="B3" s="105"/>
      <c r="C3" s="105"/>
      <c r="D3" s="105"/>
      <c r="E3" s="105"/>
      <c r="F3" s="105"/>
      <c r="G3" s="105"/>
      <c r="H3" s="123"/>
    </row>
    <row r="4" spans="1:13" ht="18" x14ac:dyDescent="0.25">
      <c r="A4" s="3"/>
      <c r="B4" s="3"/>
      <c r="C4" s="3"/>
      <c r="D4" s="3"/>
      <c r="E4" s="3"/>
      <c r="F4" s="3"/>
      <c r="G4" s="3"/>
      <c r="H4" s="4"/>
    </row>
    <row r="5" spans="1:13" ht="18" customHeight="1" x14ac:dyDescent="0.25">
      <c r="A5" s="105" t="s">
        <v>27</v>
      </c>
      <c r="B5" s="106"/>
      <c r="C5" s="106"/>
      <c r="D5" s="106"/>
      <c r="E5" s="106"/>
      <c r="F5" s="106"/>
      <c r="G5" s="106"/>
      <c r="H5" s="106"/>
    </row>
    <row r="6" spans="1:13" ht="18.75" thickBot="1" x14ac:dyDescent="0.3">
      <c r="A6" s="1"/>
      <c r="B6" s="2"/>
      <c r="C6" s="2"/>
      <c r="D6" s="2"/>
      <c r="E6" s="3"/>
      <c r="F6" s="20"/>
      <c r="G6" s="20"/>
      <c r="H6" s="20"/>
    </row>
    <row r="7" spans="1:13" ht="45" customHeight="1" thickBot="1" x14ac:dyDescent="0.3">
      <c r="A7" s="27"/>
      <c r="B7" s="28"/>
      <c r="C7" s="28"/>
      <c r="D7" s="29"/>
      <c r="E7" s="30"/>
      <c r="F7" s="25" t="s">
        <v>56</v>
      </c>
      <c r="G7" s="23" t="s">
        <v>44</v>
      </c>
      <c r="H7" s="23" t="s">
        <v>45</v>
      </c>
      <c r="I7" s="34" t="s">
        <v>55</v>
      </c>
    </row>
    <row r="8" spans="1:13" x14ac:dyDescent="0.25">
      <c r="A8" s="31"/>
      <c r="B8" s="16"/>
      <c r="C8" s="16"/>
      <c r="D8" s="17"/>
      <c r="E8" s="18"/>
      <c r="F8" s="26" t="s">
        <v>42</v>
      </c>
      <c r="G8" s="32" t="s">
        <v>42</v>
      </c>
      <c r="H8" s="32" t="s">
        <v>42</v>
      </c>
      <c r="I8" s="35" t="s">
        <v>42</v>
      </c>
    </row>
    <row r="9" spans="1:13" x14ac:dyDescent="0.25">
      <c r="A9" s="115" t="s">
        <v>1</v>
      </c>
      <c r="B9" s="114"/>
      <c r="C9" s="114"/>
      <c r="D9" s="114"/>
      <c r="E9" s="110"/>
      <c r="F9" s="38">
        <v>873158</v>
      </c>
      <c r="G9" s="40"/>
      <c r="H9" s="40"/>
      <c r="I9" s="38">
        <f>SUM(F9+G9+H9)</f>
        <v>873158</v>
      </c>
    </row>
    <row r="10" spans="1:13" x14ac:dyDescent="0.25">
      <c r="A10" s="109" t="s">
        <v>2</v>
      </c>
      <c r="B10" s="110"/>
      <c r="C10" s="110"/>
      <c r="D10" s="110"/>
      <c r="E10" s="110"/>
      <c r="F10" s="38"/>
      <c r="G10" s="40"/>
      <c r="H10" s="40"/>
      <c r="I10" s="38"/>
      <c r="M10" s="24"/>
    </row>
    <row r="11" spans="1:13" ht="15.75" thickBot="1" x14ac:dyDescent="0.3">
      <c r="A11" s="124" t="s">
        <v>0</v>
      </c>
      <c r="B11" s="118"/>
      <c r="C11" s="118"/>
      <c r="D11" s="118"/>
      <c r="E11" s="125"/>
      <c r="F11" s="42">
        <f t="shared" ref="F11" si="0">F9+F10</f>
        <v>873158</v>
      </c>
      <c r="G11" s="43"/>
      <c r="H11" s="43"/>
      <c r="I11" s="42">
        <f t="shared" ref="I11" si="1">I9+I10</f>
        <v>873158</v>
      </c>
    </row>
    <row r="12" spans="1:13" ht="15.75" thickBot="1" x14ac:dyDescent="0.3">
      <c r="A12" s="113" t="s">
        <v>4</v>
      </c>
      <c r="B12" s="114"/>
      <c r="C12" s="114"/>
      <c r="D12" s="114"/>
      <c r="E12" s="114"/>
      <c r="F12" s="38">
        <v>923670</v>
      </c>
      <c r="G12" s="40">
        <v>-6000</v>
      </c>
      <c r="H12" s="40">
        <v>6000</v>
      </c>
      <c r="I12" s="38">
        <f>SUM(F12+G12+H12)</f>
        <v>923670</v>
      </c>
      <c r="M12" s="99"/>
    </row>
    <row r="13" spans="1:13" x14ac:dyDescent="0.25">
      <c r="A13" s="109" t="s">
        <v>5</v>
      </c>
      <c r="B13" s="110"/>
      <c r="C13" s="110"/>
      <c r="D13" s="110"/>
      <c r="E13" s="110"/>
      <c r="F13" s="38">
        <v>20500</v>
      </c>
      <c r="G13" s="40"/>
      <c r="H13" s="40"/>
      <c r="I13" s="38">
        <f t="shared" ref="I13:I14" si="2">SUM(F13+G13+H13)</f>
        <v>20500</v>
      </c>
    </row>
    <row r="14" spans="1:13" x14ac:dyDescent="0.25">
      <c r="A14" s="44" t="s">
        <v>3</v>
      </c>
      <c r="B14" s="41"/>
      <c r="C14" s="41"/>
      <c r="D14" s="41"/>
      <c r="E14" s="41"/>
      <c r="F14" s="42">
        <f t="shared" ref="F14" si="3">F12+F13</f>
        <v>944170</v>
      </c>
      <c r="G14" s="43"/>
      <c r="H14" s="43"/>
      <c r="I14" s="38">
        <f t="shared" si="2"/>
        <v>944170</v>
      </c>
    </row>
    <row r="15" spans="1:13" ht="15.75" thickBot="1" x14ac:dyDescent="0.3">
      <c r="A15" s="111" t="s">
        <v>6</v>
      </c>
      <c r="B15" s="112"/>
      <c r="C15" s="112"/>
      <c r="D15" s="112"/>
      <c r="E15" s="112"/>
      <c r="F15" s="45">
        <f t="shared" ref="F15" si="4">F11-F14</f>
        <v>-71012</v>
      </c>
      <c r="G15" s="46"/>
      <c r="H15" s="46"/>
      <c r="I15" s="45">
        <f t="shared" ref="I15" si="5">I11-I14</f>
        <v>-71012</v>
      </c>
    </row>
    <row r="16" spans="1:13" ht="18" x14ac:dyDescent="0.25">
      <c r="A16" s="47"/>
      <c r="B16" s="48"/>
      <c r="C16" s="48"/>
      <c r="D16" s="48"/>
      <c r="E16" s="48"/>
      <c r="F16" s="49"/>
      <c r="G16" s="49"/>
      <c r="H16" s="49"/>
      <c r="I16" s="50"/>
    </row>
    <row r="17" spans="1:9" ht="18" customHeight="1" x14ac:dyDescent="0.25">
      <c r="A17" s="107" t="s">
        <v>28</v>
      </c>
      <c r="B17" s="108"/>
      <c r="C17" s="108"/>
      <c r="D17" s="108"/>
      <c r="E17" s="108"/>
      <c r="F17" s="108"/>
      <c r="G17" s="108"/>
      <c r="H17" s="108"/>
      <c r="I17" s="50"/>
    </row>
    <row r="18" spans="1:9" ht="18.75" thickBot="1" x14ac:dyDescent="0.3">
      <c r="A18" s="47"/>
      <c r="B18" s="48"/>
      <c r="C18" s="48"/>
      <c r="D18" s="48"/>
      <c r="E18" s="48"/>
      <c r="F18" s="49"/>
      <c r="G18" s="49"/>
      <c r="H18" s="49"/>
      <c r="I18" s="50"/>
    </row>
    <row r="19" spans="1:9" ht="43.5" customHeight="1" thickBot="1" x14ac:dyDescent="0.3">
      <c r="A19" s="51"/>
      <c r="B19" s="52"/>
      <c r="C19" s="52"/>
      <c r="D19" s="53"/>
      <c r="E19" s="54"/>
      <c r="F19" s="55" t="s">
        <v>56</v>
      </c>
      <c r="G19" s="56" t="s">
        <v>44</v>
      </c>
      <c r="H19" s="56" t="s">
        <v>45</v>
      </c>
      <c r="I19" s="57" t="s">
        <v>55</v>
      </c>
    </row>
    <row r="20" spans="1:9" x14ac:dyDescent="0.25">
      <c r="A20" s="119"/>
      <c r="B20" s="120"/>
      <c r="C20" s="120"/>
      <c r="D20" s="120"/>
      <c r="E20" s="120"/>
      <c r="F20" s="58" t="s">
        <v>42</v>
      </c>
      <c r="G20" s="59" t="s">
        <v>42</v>
      </c>
      <c r="H20" s="59" t="s">
        <v>42</v>
      </c>
      <c r="I20" s="60" t="s">
        <v>42</v>
      </c>
    </row>
    <row r="21" spans="1:9" ht="15.75" customHeight="1" x14ac:dyDescent="0.25">
      <c r="A21" s="115" t="s">
        <v>7</v>
      </c>
      <c r="B21" s="116"/>
      <c r="C21" s="116"/>
      <c r="D21" s="116"/>
      <c r="E21" s="116"/>
      <c r="F21" s="61"/>
      <c r="G21" s="40"/>
      <c r="H21" s="40"/>
      <c r="I21" s="61"/>
    </row>
    <row r="22" spans="1:9" x14ac:dyDescent="0.25">
      <c r="A22" s="115" t="s">
        <v>8</v>
      </c>
      <c r="B22" s="114"/>
      <c r="C22" s="114"/>
      <c r="D22" s="114"/>
      <c r="E22" s="114"/>
      <c r="F22" s="61"/>
      <c r="G22" s="40"/>
      <c r="H22" s="40"/>
      <c r="I22" s="61"/>
    </row>
    <row r="23" spans="1:9" x14ac:dyDescent="0.25">
      <c r="A23" s="103" t="s">
        <v>30</v>
      </c>
      <c r="B23" s="104"/>
      <c r="C23" s="104"/>
      <c r="D23" s="104"/>
      <c r="E23" s="104"/>
      <c r="F23" s="97">
        <v>71012</v>
      </c>
      <c r="G23" s="62"/>
      <c r="H23" s="97">
        <v>136661.4</v>
      </c>
      <c r="I23" s="38">
        <v>207673.4</v>
      </c>
    </row>
    <row r="24" spans="1:9" ht="15.75" thickBot="1" x14ac:dyDescent="0.3">
      <c r="A24" s="103" t="s">
        <v>31</v>
      </c>
      <c r="B24" s="104"/>
      <c r="C24" s="104"/>
      <c r="D24" s="104"/>
      <c r="E24" s="104"/>
      <c r="F24" s="98"/>
      <c r="G24" s="97">
        <v>-136661.4</v>
      </c>
      <c r="H24" s="62"/>
      <c r="I24" s="39">
        <v>-136661.4</v>
      </c>
    </row>
    <row r="25" spans="1:9" ht="15.75" thickBot="1" x14ac:dyDescent="0.3">
      <c r="A25" s="117" t="s">
        <v>9</v>
      </c>
      <c r="B25" s="118"/>
      <c r="C25" s="118"/>
      <c r="D25" s="118"/>
      <c r="E25" s="118"/>
      <c r="F25" s="43">
        <f t="shared" ref="F25:H25" si="6">SUM(F21:F24)</f>
        <v>71012</v>
      </c>
      <c r="G25" s="43">
        <f t="shared" si="6"/>
        <v>-136661.4</v>
      </c>
      <c r="H25" s="43">
        <f t="shared" si="6"/>
        <v>136661.4</v>
      </c>
      <c r="I25" s="100">
        <f t="shared" ref="I25" si="7">SUM(I21:I24)</f>
        <v>71012</v>
      </c>
    </row>
    <row r="26" spans="1:9" ht="15.75" thickBot="1" x14ac:dyDescent="0.3">
      <c r="A26" s="121" t="s">
        <v>10</v>
      </c>
      <c r="B26" s="122"/>
      <c r="C26" s="122"/>
      <c r="D26" s="122"/>
      <c r="E26" s="122"/>
      <c r="F26" s="63">
        <f t="shared" ref="F26" si="8">F15+F25</f>
        <v>0</v>
      </c>
      <c r="G26" s="63"/>
      <c r="H26" s="63"/>
      <c r="I26" s="87">
        <f t="shared" ref="I26" si="9">SUM(F26+G26+H26)</f>
        <v>0</v>
      </c>
    </row>
    <row r="27" spans="1:9" ht="11.25" customHeight="1" x14ac:dyDescent="0.25">
      <c r="A27" s="9"/>
      <c r="B27" s="10"/>
      <c r="C27" s="10"/>
      <c r="D27" s="10"/>
      <c r="E27" s="10"/>
      <c r="F27" s="11"/>
      <c r="G27" s="11"/>
      <c r="H27" s="11"/>
    </row>
    <row r="28" spans="1:9" ht="39" customHeight="1" x14ac:dyDescent="0.25">
      <c r="A28" s="101"/>
      <c r="B28" s="102"/>
      <c r="C28" s="102"/>
      <c r="D28" s="102"/>
      <c r="E28" s="102"/>
      <c r="F28" s="102"/>
      <c r="G28" s="102"/>
      <c r="H28" s="102"/>
    </row>
    <row r="29" spans="1:9" ht="8.25" customHeight="1" x14ac:dyDescent="0.25"/>
    <row r="30" spans="1:9" x14ac:dyDescent="0.25">
      <c r="A30" s="101"/>
      <c r="B30" s="102"/>
      <c r="C30" s="102"/>
      <c r="D30" s="102"/>
      <c r="E30" s="102"/>
      <c r="F30" s="102"/>
      <c r="G30" s="102"/>
      <c r="H30" s="102"/>
    </row>
    <row r="31" spans="1:9" ht="9" customHeight="1" x14ac:dyDescent="0.25"/>
  </sheetData>
  <mergeCells count="19">
    <mergeCell ref="A1:H1"/>
    <mergeCell ref="A3:H3"/>
    <mergeCell ref="A11:E11"/>
    <mergeCell ref="A9:E9"/>
    <mergeCell ref="A10:E10"/>
    <mergeCell ref="A30:H30"/>
    <mergeCell ref="A23:E23"/>
    <mergeCell ref="A24:E24"/>
    <mergeCell ref="A5:H5"/>
    <mergeCell ref="A17:H17"/>
    <mergeCell ref="A13:E13"/>
    <mergeCell ref="A15:E15"/>
    <mergeCell ref="A12:E12"/>
    <mergeCell ref="A21:E21"/>
    <mergeCell ref="A22:E22"/>
    <mergeCell ref="A25:E25"/>
    <mergeCell ref="A20:E20"/>
    <mergeCell ref="A28:H28"/>
    <mergeCell ref="A26:E26"/>
  </mergeCells>
  <pageMargins left="0.7" right="0.7" top="0.75" bottom="0.75" header="0.3" footer="0.3"/>
  <pageSetup paperSize="9" scale="99" fitToHeight="0" orientation="landscape" r:id="rId1"/>
  <rowBreaks count="1" manualBreakCount="1">
    <brk id="2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6"/>
  <sheetViews>
    <sheetView topLeftCell="A13" workbookViewId="0">
      <selection activeCell="H24" sqref="H24"/>
    </sheetView>
  </sheetViews>
  <sheetFormatPr defaultRowHeight="15" x14ac:dyDescent="0.25"/>
  <cols>
    <col min="1" max="1" width="7.5703125" bestFit="1" customWidth="1"/>
    <col min="2" max="2" width="8.5703125" bestFit="1" customWidth="1"/>
    <col min="3" max="3" width="6.140625" bestFit="1" customWidth="1"/>
    <col min="4" max="4" width="25.28515625" customWidth="1"/>
    <col min="5" max="5" width="22.28515625" customWidth="1"/>
    <col min="6" max="6" width="20.42578125" customWidth="1"/>
    <col min="7" max="7" width="18.42578125" customWidth="1"/>
    <col min="8" max="8" width="22.5703125" customWidth="1"/>
  </cols>
  <sheetData>
    <row r="1" spans="1:8" ht="18" customHeight="1" x14ac:dyDescent="0.25">
      <c r="A1" s="3"/>
      <c r="B1" s="3"/>
      <c r="C1" s="3"/>
      <c r="D1" s="3"/>
      <c r="E1" s="3"/>
      <c r="F1" s="3"/>
      <c r="G1" s="3"/>
    </row>
    <row r="2" spans="1:8" ht="15.75" x14ac:dyDescent="0.25">
      <c r="A2" s="105" t="s">
        <v>23</v>
      </c>
      <c r="B2" s="105"/>
      <c r="C2" s="105"/>
      <c r="D2" s="105"/>
      <c r="E2" s="105"/>
      <c r="F2" s="105"/>
      <c r="G2" s="123"/>
    </row>
    <row r="3" spans="1:8" ht="18" x14ac:dyDescent="0.25">
      <c r="A3" s="3"/>
      <c r="B3" s="3"/>
      <c r="C3" s="3"/>
      <c r="D3" s="3"/>
      <c r="E3" s="3"/>
      <c r="F3" s="3"/>
      <c r="G3" s="4"/>
    </row>
    <row r="4" spans="1:8" ht="18" customHeight="1" x14ac:dyDescent="0.25">
      <c r="A4" s="105" t="s">
        <v>12</v>
      </c>
      <c r="B4" s="106"/>
      <c r="C4" s="106"/>
      <c r="D4" s="106"/>
      <c r="E4" s="106"/>
      <c r="F4" s="106"/>
      <c r="G4" s="106"/>
    </row>
    <row r="5" spans="1:8" ht="18" x14ac:dyDescent="0.25">
      <c r="A5" s="3"/>
      <c r="B5" s="3"/>
      <c r="C5" s="3"/>
      <c r="D5" s="3"/>
      <c r="E5" s="3"/>
      <c r="F5" s="3"/>
      <c r="G5" s="4"/>
    </row>
    <row r="6" spans="1:8" ht="15.75" x14ac:dyDescent="0.25">
      <c r="A6" s="105" t="s">
        <v>32</v>
      </c>
      <c r="B6" s="126"/>
      <c r="C6" s="126"/>
      <c r="D6" s="126"/>
      <c r="E6" s="126"/>
      <c r="F6" s="126"/>
      <c r="G6" s="126"/>
    </row>
    <row r="7" spans="1:8" ht="3" customHeight="1" thickBot="1" x14ac:dyDescent="0.3">
      <c r="A7" s="3"/>
      <c r="B7" s="3"/>
      <c r="C7" s="3"/>
      <c r="D7" s="3"/>
      <c r="E7" s="3"/>
      <c r="F7" s="3"/>
      <c r="G7" s="4"/>
    </row>
    <row r="8" spans="1:8" ht="46.5" customHeight="1" x14ac:dyDescent="0.25">
      <c r="A8" s="13" t="s">
        <v>13</v>
      </c>
      <c r="B8" s="12" t="s">
        <v>14</v>
      </c>
      <c r="C8" s="12" t="s">
        <v>15</v>
      </c>
      <c r="D8" s="12" t="s">
        <v>11</v>
      </c>
      <c r="E8" s="13" t="s">
        <v>57</v>
      </c>
      <c r="F8" s="95" t="s">
        <v>44</v>
      </c>
      <c r="G8" s="96" t="s">
        <v>45</v>
      </c>
      <c r="H8" s="94" t="s">
        <v>55</v>
      </c>
    </row>
    <row r="9" spans="1:8" ht="23.25" customHeight="1" x14ac:dyDescent="0.25">
      <c r="A9" s="35"/>
      <c r="B9" s="88"/>
      <c r="C9" s="88"/>
      <c r="D9" s="15" t="s">
        <v>53</v>
      </c>
      <c r="E9" s="91">
        <v>873158</v>
      </c>
      <c r="F9" s="35"/>
      <c r="G9" s="35"/>
      <c r="H9" s="91">
        <v>873158</v>
      </c>
    </row>
    <row r="10" spans="1:8" ht="15.75" customHeight="1" x14ac:dyDescent="0.25">
      <c r="A10" s="80">
        <v>6</v>
      </c>
      <c r="B10" s="80"/>
      <c r="C10" s="80"/>
      <c r="D10" s="64" t="s">
        <v>16</v>
      </c>
      <c r="E10" s="65">
        <v>873158</v>
      </c>
      <c r="F10" s="65"/>
      <c r="G10" s="65"/>
      <c r="H10" s="65">
        <v>873158</v>
      </c>
    </row>
    <row r="11" spans="1:8" ht="51" x14ac:dyDescent="0.25">
      <c r="A11" s="80"/>
      <c r="B11" s="81">
        <v>65</v>
      </c>
      <c r="C11" s="81"/>
      <c r="D11" s="66" t="s">
        <v>52</v>
      </c>
      <c r="E11" s="67">
        <v>873158</v>
      </c>
      <c r="F11" s="67"/>
      <c r="G11" s="67"/>
      <c r="H11" s="67">
        <v>873158</v>
      </c>
    </row>
    <row r="12" spans="1:8" ht="27.75" customHeight="1" x14ac:dyDescent="0.25">
      <c r="A12" s="82"/>
      <c r="B12" s="82"/>
      <c r="C12" s="83">
        <v>43</v>
      </c>
      <c r="D12" s="70" t="s">
        <v>29</v>
      </c>
      <c r="E12" s="71">
        <v>873158</v>
      </c>
      <c r="F12" s="71"/>
      <c r="G12" s="71"/>
      <c r="H12" s="71">
        <v>873158</v>
      </c>
    </row>
    <row r="13" spans="1:8" x14ac:dyDescent="0.25">
      <c r="A13" s="72"/>
      <c r="B13" s="72"/>
      <c r="C13" s="72"/>
      <c r="D13" s="72"/>
      <c r="E13" s="72"/>
      <c r="F13" s="72"/>
      <c r="G13" s="72"/>
      <c r="H13" s="72"/>
    </row>
    <row r="14" spans="1:8" ht="15.75" x14ac:dyDescent="0.25">
      <c r="A14" s="107" t="s">
        <v>33</v>
      </c>
      <c r="B14" s="127"/>
      <c r="C14" s="127"/>
      <c r="D14" s="127"/>
      <c r="E14" s="127"/>
      <c r="F14" s="127"/>
      <c r="G14" s="127"/>
      <c r="H14" s="72"/>
    </row>
    <row r="15" spans="1:8" ht="18.75" thickBot="1" x14ac:dyDescent="0.3">
      <c r="A15" s="47"/>
      <c r="B15" s="47"/>
      <c r="C15" s="47"/>
      <c r="D15" s="47"/>
      <c r="E15" s="47"/>
      <c r="F15" s="47"/>
      <c r="G15" s="73"/>
      <c r="H15" s="72"/>
    </row>
    <row r="16" spans="1:8" ht="44.25" customHeight="1" thickBot="1" x14ac:dyDescent="0.3">
      <c r="A16" s="74" t="s">
        <v>13</v>
      </c>
      <c r="B16" s="75" t="s">
        <v>14</v>
      </c>
      <c r="C16" s="75" t="s">
        <v>15</v>
      </c>
      <c r="D16" s="75" t="s">
        <v>17</v>
      </c>
      <c r="E16" s="13" t="s">
        <v>57</v>
      </c>
      <c r="F16" s="92" t="s">
        <v>44</v>
      </c>
      <c r="G16" s="93" t="s">
        <v>45</v>
      </c>
      <c r="H16" s="94" t="s">
        <v>55</v>
      </c>
    </row>
    <row r="17" spans="1:11" ht="24" customHeight="1" x14ac:dyDescent="0.25">
      <c r="A17" s="60"/>
      <c r="B17" s="89"/>
      <c r="C17" s="89"/>
      <c r="D17" s="15" t="s">
        <v>54</v>
      </c>
      <c r="E17" s="91">
        <v>944170</v>
      </c>
      <c r="F17" s="35"/>
      <c r="G17" s="35"/>
      <c r="H17" s="91">
        <v>944170</v>
      </c>
    </row>
    <row r="18" spans="1:11" ht="15.75" customHeight="1" x14ac:dyDescent="0.25">
      <c r="A18" s="80">
        <v>3</v>
      </c>
      <c r="B18" s="80"/>
      <c r="C18" s="80"/>
      <c r="D18" s="64" t="s">
        <v>18</v>
      </c>
      <c r="E18" s="65">
        <f t="shared" ref="E18" si="0">E19+E22+E26</f>
        <v>923670</v>
      </c>
      <c r="F18" s="65"/>
      <c r="G18" s="65"/>
      <c r="H18" s="65">
        <f>E18+F18+G18</f>
        <v>923670</v>
      </c>
    </row>
    <row r="19" spans="1:11" ht="15.75" customHeight="1" x14ac:dyDescent="0.25">
      <c r="A19" s="80"/>
      <c r="B19" s="81">
        <v>31</v>
      </c>
      <c r="C19" s="81"/>
      <c r="D19" s="66" t="s">
        <v>19</v>
      </c>
      <c r="E19" s="67">
        <v>724300</v>
      </c>
      <c r="F19" s="67"/>
      <c r="G19" s="67"/>
      <c r="H19" s="67">
        <f t="shared" ref="H19:H33" si="1">E19+F19+G19</f>
        <v>724300</v>
      </c>
    </row>
    <row r="20" spans="1:11" ht="25.5" x14ac:dyDescent="0.25">
      <c r="A20" s="82"/>
      <c r="B20" s="82"/>
      <c r="C20" s="83">
        <v>43</v>
      </c>
      <c r="D20" s="70" t="s">
        <v>29</v>
      </c>
      <c r="E20" s="71">
        <v>724300</v>
      </c>
      <c r="F20" s="71"/>
      <c r="G20" s="71"/>
      <c r="H20" s="67">
        <f t="shared" si="1"/>
        <v>724300</v>
      </c>
    </row>
    <row r="21" spans="1:11" x14ac:dyDescent="0.25">
      <c r="A21" s="82"/>
      <c r="B21" s="82"/>
      <c r="C21" s="83"/>
      <c r="D21" s="69"/>
      <c r="E21" s="71"/>
      <c r="F21" s="71"/>
      <c r="G21" s="71"/>
      <c r="H21" s="67"/>
      <c r="K21" s="90"/>
    </row>
    <row r="22" spans="1:11" x14ac:dyDescent="0.25">
      <c r="A22" s="82"/>
      <c r="B22" s="82">
        <v>32</v>
      </c>
      <c r="C22" s="83"/>
      <c r="D22" s="68" t="s">
        <v>26</v>
      </c>
      <c r="E22" s="67">
        <v>197370</v>
      </c>
      <c r="F22" s="67">
        <v>-6000</v>
      </c>
      <c r="G22" s="67">
        <v>6000</v>
      </c>
      <c r="H22" s="67">
        <f t="shared" si="1"/>
        <v>197370</v>
      </c>
    </row>
    <row r="23" spans="1:11" ht="25.5" x14ac:dyDescent="0.25">
      <c r="A23" s="82"/>
      <c r="B23" s="84"/>
      <c r="C23" s="83">
        <v>43</v>
      </c>
      <c r="D23" s="70" t="s">
        <v>29</v>
      </c>
      <c r="E23" s="71">
        <v>197370</v>
      </c>
      <c r="F23" s="71">
        <v>-6000</v>
      </c>
      <c r="G23" s="71">
        <v>6000</v>
      </c>
      <c r="H23" s="67">
        <f t="shared" si="1"/>
        <v>197370</v>
      </c>
    </row>
    <row r="24" spans="1:11" x14ac:dyDescent="0.25">
      <c r="A24" s="82"/>
      <c r="B24" s="84"/>
      <c r="C24" s="83"/>
      <c r="D24" s="69"/>
      <c r="E24" s="71"/>
      <c r="F24" s="71"/>
      <c r="G24" s="71"/>
      <c r="H24" s="65"/>
    </row>
    <row r="25" spans="1:11" x14ac:dyDescent="0.25">
      <c r="A25" s="82"/>
      <c r="B25" s="82">
        <v>34</v>
      </c>
      <c r="C25" s="83"/>
      <c r="D25" s="68" t="s">
        <v>34</v>
      </c>
      <c r="E25" s="67">
        <v>2000</v>
      </c>
      <c r="F25" s="67"/>
      <c r="G25" s="67"/>
      <c r="H25" s="67">
        <f t="shared" si="1"/>
        <v>2000</v>
      </c>
    </row>
    <row r="26" spans="1:11" ht="25.5" x14ac:dyDescent="0.25">
      <c r="A26" s="82"/>
      <c r="B26" s="82"/>
      <c r="C26" s="83">
        <v>43</v>
      </c>
      <c r="D26" s="70" t="s">
        <v>29</v>
      </c>
      <c r="E26" s="71">
        <v>2000</v>
      </c>
      <c r="F26" s="71"/>
      <c r="G26" s="71"/>
      <c r="H26" s="67">
        <f t="shared" si="1"/>
        <v>2000</v>
      </c>
    </row>
    <row r="27" spans="1:11" x14ac:dyDescent="0.25">
      <c r="A27" s="82"/>
      <c r="B27" s="82"/>
      <c r="C27" s="83"/>
      <c r="D27" s="69"/>
      <c r="E27" s="71"/>
      <c r="F27" s="71"/>
      <c r="G27" s="71"/>
      <c r="H27" s="65"/>
    </row>
    <row r="28" spans="1:11" ht="25.5" x14ac:dyDescent="0.25">
      <c r="A28" s="85">
        <v>4</v>
      </c>
      <c r="B28" s="85"/>
      <c r="C28" s="85"/>
      <c r="D28" s="76" t="s">
        <v>20</v>
      </c>
      <c r="E28" s="65">
        <v>20500</v>
      </c>
      <c r="F28" s="65"/>
      <c r="G28" s="65"/>
      <c r="H28" s="65">
        <f t="shared" si="1"/>
        <v>20500</v>
      </c>
    </row>
    <row r="29" spans="1:11" ht="38.25" x14ac:dyDescent="0.25">
      <c r="A29" s="81"/>
      <c r="B29" s="81">
        <v>41</v>
      </c>
      <c r="C29" s="81"/>
      <c r="D29" s="77" t="s">
        <v>21</v>
      </c>
      <c r="E29" s="67">
        <v>5000</v>
      </c>
      <c r="F29" s="67"/>
      <c r="G29" s="67"/>
      <c r="H29" s="67">
        <f t="shared" si="1"/>
        <v>5000</v>
      </c>
    </row>
    <row r="30" spans="1:11" ht="25.5" x14ac:dyDescent="0.25">
      <c r="A30" s="81"/>
      <c r="B30" s="81"/>
      <c r="C30" s="83">
        <v>43</v>
      </c>
      <c r="D30" s="70" t="s">
        <v>29</v>
      </c>
      <c r="E30" s="71">
        <v>5000</v>
      </c>
      <c r="F30" s="71"/>
      <c r="G30" s="78"/>
      <c r="H30" s="67">
        <f t="shared" si="1"/>
        <v>5000</v>
      </c>
    </row>
    <row r="31" spans="1:11" x14ac:dyDescent="0.25">
      <c r="A31" s="81"/>
      <c r="B31" s="81"/>
      <c r="C31" s="83"/>
      <c r="D31" s="70"/>
      <c r="E31" s="71"/>
      <c r="F31" s="71"/>
      <c r="G31" s="78"/>
      <c r="H31" s="67"/>
    </row>
    <row r="32" spans="1:11" ht="38.25" x14ac:dyDescent="0.25">
      <c r="A32" s="81"/>
      <c r="B32" s="81">
        <v>42</v>
      </c>
      <c r="C32" s="83"/>
      <c r="D32" s="79" t="s">
        <v>35</v>
      </c>
      <c r="E32" s="67">
        <v>15500</v>
      </c>
      <c r="F32" s="67"/>
      <c r="G32" s="71"/>
      <c r="H32" s="67">
        <f t="shared" si="1"/>
        <v>15500</v>
      </c>
    </row>
    <row r="33" spans="1:8" ht="25.5" x14ac:dyDescent="0.25">
      <c r="A33" s="81"/>
      <c r="B33" s="81"/>
      <c r="C33" s="83">
        <v>43</v>
      </c>
      <c r="D33" s="70" t="s">
        <v>29</v>
      </c>
      <c r="E33" s="71">
        <v>15500</v>
      </c>
      <c r="F33" s="71"/>
      <c r="G33" s="78"/>
      <c r="H33" s="67">
        <f t="shared" si="1"/>
        <v>15500</v>
      </c>
    </row>
    <row r="34" spans="1:8" ht="14.25" hidden="1" customHeight="1" x14ac:dyDescent="0.25">
      <c r="A34" s="81"/>
      <c r="B34" s="81"/>
      <c r="C34" s="83"/>
      <c r="D34" s="8"/>
      <c r="E34" s="6"/>
      <c r="F34" s="6"/>
      <c r="G34" s="7"/>
      <c r="H34" s="33"/>
    </row>
    <row r="35" spans="1:8" hidden="1" x14ac:dyDescent="0.25">
      <c r="A35" s="81"/>
      <c r="B35" s="81"/>
      <c r="C35" s="83"/>
      <c r="D35" s="19"/>
      <c r="E35" s="5"/>
      <c r="F35" s="5"/>
      <c r="G35" s="5"/>
      <c r="H35" s="33"/>
    </row>
    <row r="36" spans="1:8" hidden="1" x14ac:dyDescent="0.25">
      <c r="A36" s="81"/>
      <c r="B36" s="81"/>
      <c r="C36" s="83"/>
      <c r="D36" s="8"/>
      <c r="E36" s="6"/>
      <c r="F36" s="6"/>
      <c r="G36" s="7"/>
      <c r="H36" s="33"/>
    </row>
  </sheetData>
  <mergeCells count="4">
    <mergeCell ref="A6:G6"/>
    <mergeCell ref="A14:G14"/>
    <mergeCell ref="A2:G2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workbookViewId="0">
      <selection activeCell="F16" sqref="F16"/>
    </sheetView>
  </sheetViews>
  <sheetFormatPr defaultRowHeight="15" x14ac:dyDescent="0.25"/>
  <cols>
    <col min="1" max="1" width="10.140625" bestFit="1" customWidth="1"/>
    <col min="2" max="2" width="8.42578125" bestFit="1" customWidth="1"/>
    <col min="3" max="3" width="6.5703125" customWidth="1"/>
    <col min="4" max="4" width="30" customWidth="1"/>
    <col min="5" max="6" width="20.5703125" customWidth="1"/>
    <col min="7" max="7" width="22.42578125" customWidth="1"/>
    <col min="8" max="8" width="22.7109375" customWidth="1"/>
  </cols>
  <sheetData>
    <row r="1" spans="1:8" ht="18" x14ac:dyDescent="0.25">
      <c r="A1" s="3"/>
      <c r="B1" s="3"/>
      <c r="C1" s="3"/>
      <c r="D1" s="3"/>
      <c r="E1" s="3"/>
      <c r="F1" s="3"/>
      <c r="G1" s="4"/>
    </row>
    <row r="2" spans="1:8" ht="18" customHeight="1" x14ac:dyDescent="0.25">
      <c r="A2" s="105" t="s">
        <v>22</v>
      </c>
      <c r="B2" s="106"/>
      <c r="C2" s="106"/>
      <c r="D2" s="106"/>
      <c r="E2" s="106"/>
      <c r="F2" s="106"/>
      <c r="G2" s="106"/>
    </row>
    <row r="3" spans="1:8" ht="18" x14ac:dyDescent="0.25">
      <c r="A3" s="3"/>
      <c r="B3" s="3"/>
      <c r="C3" s="3"/>
      <c r="D3" s="3"/>
      <c r="E3" s="3"/>
      <c r="F3" s="3"/>
      <c r="G3" s="4"/>
    </row>
    <row r="5" spans="1:8" ht="48" customHeight="1" x14ac:dyDescent="0.25">
      <c r="A5" s="146" t="s">
        <v>24</v>
      </c>
      <c r="B5" s="147"/>
      <c r="C5" s="148"/>
      <c r="D5" s="12" t="s">
        <v>25</v>
      </c>
      <c r="E5" s="13" t="s">
        <v>43</v>
      </c>
      <c r="F5" s="13" t="s">
        <v>44</v>
      </c>
      <c r="G5" s="13" t="s">
        <v>45</v>
      </c>
      <c r="H5" s="13" t="s">
        <v>58</v>
      </c>
    </row>
    <row r="6" spans="1:8" ht="38.25" x14ac:dyDescent="0.25">
      <c r="A6" s="149">
        <v>86</v>
      </c>
      <c r="B6" s="150"/>
      <c r="C6" s="151"/>
      <c r="D6" s="15" t="s">
        <v>36</v>
      </c>
      <c r="E6" s="6"/>
      <c r="F6" s="6"/>
      <c r="G6" s="6"/>
      <c r="H6" s="33"/>
    </row>
    <row r="7" spans="1:8" ht="25.5" x14ac:dyDescent="0.25">
      <c r="A7" s="152">
        <v>8655</v>
      </c>
      <c r="B7" s="153"/>
      <c r="C7" s="154"/>
      <c r="D7" s="21" t="s">
        <v>37</v>
      </c>
      <c r="E7" s="6"/>
      <c r="F7" s="6"/>
      <c r="G7" s="6"/>
      <c r="H7" s="33"/>
    </row>
    <row r="8" spans="1:8" ht="25.5" x14ac:dyDescent="0.25">
      <c r="A8" s="155">
        <v>49059</v>
      </c>
      <c r="B8" s="156"/>
      <c r="C8" s="157"/>
      <c r="D8" s="21" t="s">
        <v>46</v>
      </c>
      <c r="E8" s="65">
        <v>944170</v>
      </c>
      <c r="F8" s="65"/>
      <c r="G8" s="65"/>
      <c r="H8" s="65">
        <f>E8+F8+G8</f>
        <v>944170</v>
      </c>
    </row>
    <row r="9" spans="1:8" x14ac:dyDescent="0.25">
      <c r="A9" s="128">
        <v>3301</v>
      </c>
      <c r="B9" s="129"/>
      <c r="C9" s="130"/>
      <c r="D9" s="21" t="s">
        <v>38</v>
      </c>
      <c r="E9" s="65">
        <v>944170</v>
      </c>
      <c r="F9" s="65"/>
      <c r="G9" s="65"/>
      <c r="H9" s="65">
        <f t="shared" ref="H9:H21" si="0">E9+F9+G9</f>
        <v>944170</v>
      </c>
    </row>
    <row r="10" spans="1:8" x14ac:dyDescent="0.25">
      <c r="A10" s="134" t="s">
        <v>47</v>
      </c>
      <c r="B10" s="135"/>
      <c r="C10" s="136"/>
      <c r="D10" s="21" t="s">
        <v>39</v>
      </c>
      <c r="E10" s="65">
        <v>944170</v>
      </c>
      <c r="F10" s="65"/>
      <c r="G10" s="65"/>
      <c r="H10" s="65">
        <f t="shared" si="0"/>
        <v>944170</v>
      </c>
    </row>
    <row r="11" spans="1:8" x14ac:dyDescent="0.25">
      <c r="A11" s="143" t="s">
        <v>48</v>
      </c>
      <c r="B11" s="144"/>
      <c r="C11" s="145"/>
      <c r="D11" s="21" t="s">
        <v>41</v>
      </c>
      <c r="E11" s="65">
        <v>944170</v>
      </c>
      <c r="F11" s="65"/>
      <c r="G11" s="65"/>
      <c r="H11" s="65">
        <f t="shared" si="0"/>
        <v>944170</v>
      </c>
    </row>
    <row r="12" spans="1:8" ht="25.5" x14ac:dyDescent="0.25">
      <c r="A12" s="137" t="s">
        <v>49</v>
      </c>
      <c r="B12" s="138"/>
      <c r="C12" s="139"/>
      <c r="D12" s="22" t="s">
        <v>29</v>
      </c>
      <c r="E12" s="67">
        <v>944170</v>
      </c>
      <c r="F12" s="67"/>
      <c r="G12" s="67"/>
      <c r="H12" s="67">
        <f t="shared" si="0"/>
        <v>944170</v>
      </c>
    </row>
    <row r="13" spans="1:8" x14ac:dyDescent="0.25">
      <c r="A13" s="140" t="s">
        <v>50</v>
      </c>
      <c r="B13" s="141"/>
      <c r="C13" s="142"/>
      <c r="D13" s="14" t="s">
        <v>18</v>
      </c>
      <c r="E13" s="86">
        <v>923670</v>
      </c>
      <c r="F13" s="71"/>
      <c r="G13" s="71"/>
      <c r="H13" s="65">
        <f t="shared" si="0"/>
        <v>923670</v>
      </c>
    </row>
    <row r="14" spans="1:8" x14ac:dyDescent="0.25">
      <c r="A14" s="131">
        <v>31</v>
      </c>
      <c r="B14" s="132"/>
      <c r="C14" s="133"/>
      <c r="D14" s="14" t="s">
        <v>19</v>
      </c>
      <c r="E14" s="71">
        <v>724300</v>
      </c>
      <c r="F14" s="71"/>
      <c r="G14" s="71"/>
      <c r="H14" s="67">
        <f t="shared" si="0"/>
        <v>724300</v>
      </c>
    </row>
    <row r="15" spans="1:8" x14ac:dyDescent="0.25">
      <c r="A15" s="131">
        <v>32</v>
      </c>
      <c r="B15" s="132"/>
      <c r="C15" s="133"/>
      <c r="D15" s="14" t="s">
        <v>26</v>
      </c>
      <c r="E15" s="71">
        <v>197370</v>
      </c>
      <c r="F15" s="71">
        <v>-6000</v>
      </c>
      <c r="G15" s="71">
        <v>6000</v>
      </c>
      <c r="H15" s="67">
        <f t="shared" si="0"/>
        <v>197370</v>
      </c>
    </row>
    <row r="16" spans="1:8" x14ac:dyDescent="0.25">
      <c r="A16" s="131">
        <v>34</v>
      </c>
      <c r="B16" s="132"/>
      <c r="C16" s="133"/>
      <c r="D16" s="14" t="s">
        <v>34</v>
      </c>
      <c r="E16" s="71">
        <v>2000</v>
      </c>
      <c r="F16" s="71"/>
      <c r="G16" s="71"/>
      <c r="H16" s="67">
        <f t="shared" si="0"/>
        <v>2000</v>
      </c>
    </row>
    <row r="17" spans="1:8" x14ac:dyDescent="0.25">
      <c r="A17" s="140" t="s">
        <v>51</v>
      </c>
      <c r="B17" s="141"/>
      <c r="C17" s="142"/>
      <c r="D17" s="14" t="s">
        <v>40</v>
      </c>
      <c r="E17" s="86">
        <v>20500</v>
      </c>
      <c r="F17" s="71"/>
      <c r="G17" s="71"/>
      <c r="H17" s="65">
        <f t="shared" si="0"/>
        <v>20500</v>
      </c>
    </row>
    <row r="18" spans="1:8" ht="25.5" x14ac:dyDescent="0.25">
      <c r="A18" s="131">
        <v>41</v>
      </c>
      <c r="B18" s="132"/>
      <c r="C18" s="133"/>
      <c r="D18" s="14" t="s">
        <v>21</v>
      </c>
      <c r="E18" s="71">
        <v>5000</v>
      </c>
      <c r="F18" s="71"/>
      <c r="G18" s="71"/>
      <c r="H18" s="67">
        <f t="shared" si="0"/>
        <v>5000</v>
      </c>
    </row>
    <row r="19" spans="1:8" ht="24.75" customHeight="1" x14ac:dyDescent="0.25">
      <c r="A19" s="131">
        <v>42</v>
      </c>
      <c r="B19" s="132"/>
      <c r="C19" s="133"/>
      <c r="D19" s="14" t="s">
        <v>35</v>
      </c>
      <c r="E19" s="71">
        <v>15500</v>
      </c>
      <c r="F19" s="71"/>
      <c r="G19" s="71"/>
      <c r="H19" s="67">
        <f t="shared" si="0"/>
        <v>15500</v>
      </c>
    </row>
    <row r="20" spans="1:8" hidden="1" x14ac:dyDescent="0.25">
      <c r="A20" s="131"/>
      <c r="B20" s="132"/>
      <c r="C20" s="133"/>
      <c r="D20" s="14"/>
      <c r="E20" s="6"/>
      <c r="F20" s="6"/>
      <c r="G20" s="6"/>
      <c r="H20" s="5">
        <f t="shared" si="0"/>
        <v>0</v>
      </c>
    </row>
    <row r="21" spans="1:8" hidden="1" x14ac:dyDescent="0.25">
      <c r="A21" s="131"/>
      <c r="B21" s="132"/>
      <c r="C21" s="133"/>
      <c r="D21" s="14"/>
      <c r="E21" s="6"/>
      <c r="F21" s="6"/>
      <c r="G21" s="6"/>
      <c r="H21" s="36">
        <f t="shared" si="0"/>
        <v>0</v>
      </c>
    </row>
    <row r="22" spans="1:8" x14ac:dyDescent="0.25">
      <c r="H22" s="37"/>
    </row>
    <row r="23" spans="1:8" x14ac:dyDescent="0.25">
      <c r="H23" s="37"/>
    </row>
  </sheetData>
  <mergeCells count="18">
    <mergeCell ref="A2:G2"/>
    <mergeCell ref="A5:C5"/>
    <mergeCell ref="A6:C6"/>
    <mergeCell ref="A7:C7"/>
    <mergeCell ref="A8:C8"/>
    <mergeCell ref="A9:C9"/>
    <mergeCell ref="A21:C21"/>
    <mergeCell ref="A20:C20"/>
    <mergeCell ref="A10:C10"/>
    <mergeCell ref="A12:C12"/>
    <mergeCell ref="A13:C13"/>
    <mergeCell ref="A14:C14"/>
    <mergeCell ref="A15:C15"/>
    <mergeCell ref="A19:C19"/>
    <mergeCell ref="A16:C16"/>
    <mergeCell ref="A17:C17"/>
    <mergeCell ref="A18:C18"/>
    <mergeCell ref="A11:C11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SAŽETAK</vt:lpstr>
      <vt:lpstr> Račun prihoda i rashoda</vt:lpstr>
      <vt:lpstr>POSEBNI DIO</vt:lpstr>
      <vt:lpstr>List2</vt:lpstr>
      <vt:lpstr>SAŽETAK!Print_Area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Cpr Rijeka</cp:lastModifiedBy>
  <cp:lastPrinted>2026-08-25T14:02:01Z</cp:lastPrinted>
  <dcterms:created xsi:type="dcterms:W3CDTF">2022-08-12T12:51:27Z</dcterms:created>
  <dcterms:modified xsi:type="dcterms:W3CDTF">2026-08-26T09:25:13Z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